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ietsuhotel.sharepoint.com/sites/Lietsunhallinto/Shared Documents/General/Hallinto/1 Hallinto ja talous/Rahoitus/Business Finland/RRF 2022/Työkalut/"/>
    </mc:Choice>
  </mc:AlternateContent>
  <xr:revisionPtr revIDLastSave="218" documentId="11_F54FC0FB42D501EB41B48A7FF059FEBE7144F348" xr6:coauthVersionLast="47" xr6:coauthVersionMax="47" xr10:uidLastSave="{AE586D98-5C65-40C6-B2CE-351835CCD933}"/>
  <bookViews>
    <workbookView xWindow="-120" yWindow="-120" windowWidth="29040" windowHeight="15720" xr2:uid="{00000000-000D-0000-FFFF-FFFF00000000}"/>
  </bookViews>
  <sheets>
    <sheet name="Jätemäärä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M27" i="1" s="1"/>
  <c r="I26" i="1"/>
  <c r="L26" i="1" s="1"/>
  <c r="I25" i="1"/>
  <c r="M25" i="1" s="1"/>
  <c r="I24" i="1"/>
  <c r="L24" i="1" s="1"/>
  <c r="I23" i="1"/>
  <c r="M23" i="1" s="1"/>
  <c r="I22" i="1"/>
  <c r="L22" i="1" s="1"/>
  <c r="I13" i="1"/>
  <c r="M13" i="1" s="1"/>
  <c r="Q13" i="1" s="1"/>
  <c r="R13" i="1" s="1"/>
  <c r="I12" i="1"/>
  <c r="L12" i="1" s="1"/>
  <c r="O12" i="1" s="1"/>
  <c r="P12" i="1" s="1"/>
  <c r="I11" i="1"/>
  <c r="L11" i="1" s="1"/>
  <c r="I10" i="1"/>
  <c r="L10" i="1" s="1"/>
  <c r="O10" i="1" s="1"/>
  <c r="P10" i="1" s="1"/>
  <c r="I9" i="1"/>
  <c r="L9" i="1" s="1"/>
  <c r="I8" i="1"/>
  <c r="L8" i="1" s="1"/>
  <c r="O8" i="1" s="1"/>
  <c r="P8" i="1" s="1"/>
  <c r="L13" i="1" l="1"/>
  <c r="M9" i="1"/>
  <c r="Q9" i="1" s="1"/>
  <c r="R9" i="1" s="1"/>
  <c r="M11" i="1"/>
  <c r="Q11" i="1" s="1"/>
  <c r="R11" i="1" s="1"/>
  <c r="M12" i="1"/>
  <c r="M8" i="1"/>
  <c r="M10" i="1"/>
  <c r="L25" i="1"/>
  <c r="O11" i="1" s="1"/>
  <c r="P11" i="1" s="1"/>
  <c r="M22" i="1"/>
  <c r="M26" i="1"/>
  <c r="M24" i="1"/>
  <c r="L23" i="1"/>
  <c r="O9" i="1" s="1"/>
  <c r="P9" i="1" s="1"/>
  <c r="L27" i="1"/>
  <c r="O13" i="1" s="1"/>
  <c r="P13" i="1" s="1"/>
  <c r="Q12" i="1" l="1"/>
  <c r="R12" i="1" s="1"/>
  <c r="Q8" i="1"/>
  <c r="R8" i="1" s="1"/>
  <c r="Q10" i="1"/>
  <c r="R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tc={9CAEFB1D-4B61-4F45-9E77-43AB25FC03C5}</author>
    <author>tc={AD799504-201E-4842-88EF-35BD94C8D8E5}</author>
  </authors>
  <commentList>
    <comment ref="B6" authorId="0" shapeId="0" xr:uid="{9CAEFB1D-4B61-4F45-9E77-43AB25FC03C5}">
      <text>
        <t>[Kommenttiketju]
Excel-versiosi avulla voit lukea tämän kommenttiketjun, mutta siihen tehdyt muutokset poistetaan, jos tiedosto avataan uudemmassa Excel-versiossa. Lisätietoja: https://go.microsoft.com/fwlink/?linkid=870924
Kommentti:
    Mittausjakson voi määritellä vapaasti</t>
      </text>
    </comment>
    <comment ref="B20" authorId="1" shapeId="0" xr:uid="{AD799504-201E-4842-88EF-35BD94C8D8E5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Mittausjakson voi määritellä vapaasti
</t>
      </text>
    </comment>
  </commentList>
</comments>
</file>

<file path=xl/sharedStrings.xml><?xml version="1.0" encoding="utf-8"?>
<sst xmlns="http://schemas.openxmlformats.org/spreadsheetml/2006/main" count="89" uniqueCount="31">
  <si>
    <t>Jätejae</t>
  </si>
  <si>
    <t>Mittaus-paikka (kerros /keittiö)</t>
  </si>
  <si>
    <t>Asiakas-määrä aamiaisella</t>
  </si>
  <si>
    <t>Biojäte</t>
  </si>
  <si>
    <t>Muovi</t>
  </si>
  <si>
    <t>Sekajäte</t>
  </si>
  <si>
    <t>Kartonki</t>
  </si>
  <si>
    <t>Lasi</t>
  </si>
  <si>
    <t>Metalli</t>
  </si>
  <si>
    <t>Majoittuvien asiakkaiden määrä</t>
  </si>
  <si>
    <t>Muu</t>
  </si>
  <si>
    <t>Jätemäärä per majoittuva asiakas</t>
  </si>
  <si>
    <t>Jätemäärä per ruokaileva asiakas</t>
  </si>
  <si>
    <t>Mittaus 1 (kg)</t>
  </si>
  <si>
    <t>Mittaus 2 (kg)</t>
  </si>
  <si>
    <t>Mittaus 3 (kg)</t>
  </si>
  <si>
    <t>YHTEENSÄ (kg)</t>
  </si>
  <si>
    <t>keittiö</t>
  </si>
  <si>
    <t>kerros</t>
  </si>
  <si>
    <t>Jätemäärä (g) per majoittuva asiakas</t>
  </si>
  <si>
    <t>Vertailu edelliseen mittausajankohtaan (X-Y)</t>
  </si>
  <si>
    <t>Jätemäärän muutos (g) per majoittuva asiakas</t>
  </si>
  <si>
    <t>Jätemäärän muutos (%) per majoittuva asiakas</t>
  </si>
  <si>
    <t>Jätemäärän muutos (g) per ruokaileva asiakas</t>
  </si>
  <si>
    <t>Jätemäärän muutos (%) per ruokaileva asiakas</t>
  </si>
  <si>
    <t>Vihreällä pienentynyt jätemäärä</t>
  </si>
  <si>
    <t>Punaisella kasvanut jätemäärä</t>
  </si>
  <si>
    <r>
      <t>Mittauspäivä</t>
    </r>
    <r>
      <rPr>
        <b/>
        <sz val="11"/>
        <color theme="1"/>
        <rFont val="Calibri"/>
        <family val="2"/>
        <scheme val="minor"/>
      </rPr>
      <t xml:space="preserve"> X</t>
    </r>
  </si>
  <si>
    <r>
      <t>Mittauspäivä</t>
    </r>
    <r>
      <rPr>
        <b/>
        <sz val="11"/>
        <color theme="1"/>
        <rFont val="Calibri"/>
        <family val="2"/>
        <scheme val="minor"/>
      </rPr>
      <t xml:space="preserve"> Y</t>
    </r>
  </si>
  <si>
    <t>Voit kopioida tähän taulukoita rajattomasti</t>
  </si>
  <si>
    <r>
      <t xml:space="preserve">TYÖKALU 3: Jätemäärien laskenta ja vertailu </t>
    </r>
    <r>
      <rPr>
        <b/>
        <i/>
        <sz val="16"/>
        <color theme="1"/>
        <rFont val="Calibri"/>
        <family val="2"/>
        <scheme val="minor"/>
      </rPr>
      <t>(esimerkkiluvut)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</si>
</sst>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3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4" fillId="0" borderId="26" xfId="0" applyFont="1" applyBorder="1"/>
    <xf numFmtId="0" fontId="0" fillId="0" borderId="27" xfId="0" applyBorder="1"/>
    <xf numFmtId="0" fontId="5" fillId="0" borderId="29" xfId="0" applyFont="1" applyBorder="1"/>
    <xf numFmtId="0" fontId="0" fillId="0" borderId="25" xfId="0" applyBorder="1"/>
    <xf numFmtId="0" fontId="0" fillId="0" borderId="28" xfId="0" applyBorder="1"/>
    <xf numFmtId="0" fontId="0" fillId="0" borderId="2" xfId="0" applyBorder="1"/>
    <xf numFmtId="2" fontId="1" fillId="0" borderId="23" xfId="0" applyNumberFormat="1" applyFont="1" applyBorder="1" applyAlignment="1">
      <alignment horizontal="center"/>
    </xf>
    <xf numFmtId="10" fontId="1" fillId="0" borderId="24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0" fontId="1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10" fontId="6" fillId="0" borderId="7" xfId="0" applyNumberFormat="1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3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3" fillId="3" borderId="0" xfId="0" applyFont="1" applyFill="1"/>
    <xf numFmtId="0" fontId="7" fillId="3" borderId="0" xfId="0" applyFont="1" applyFill="1"/>
    <xf numFmtId="0" fontId="8" fillId="4" borderId="0" xfId="0" applyFont="1" applyFill="1"/>
    <xf numFmtId="0" fontId="10" fillId="4" borderId="0" xfId="0" applyFont="1" applyFill="1"/>
    <xf numFmtId="0" fontId="0" fillId="4" borderId="0" xfId="0" applyFill="1"/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571499</xdr:colOff>
      <xdr:row>1</xdr:row>
      <xdr:rowOff>29845</xdr:rowOff>
    </xdr:from>
    <xdr:to>
      <xdr:col>10</xdr:col>
      <xdr:colOff>727125</xdr:colOff>
      <xdr:row>4</xdr:row>
      <xdr:rowOff>21165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D8DAA8B-60ED-5F26-23E2-DCD15B5BE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66" y="220345"/>
          <a:ext cx="1848959" cy="647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lena Puhakka-Tarvainen" id="{5BE28899-69AE-4D09-8148-385D25D285E4}" userId="S::helena@lietsuhotel.fi::1bef5f60-db72-4a10-b3f2-539b232ccb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4-10-04T15:48:12.35" personId="{5BE28899-69AE-4D09-8148-385D25D285E4}" id="{9CAEFB1D-4B61-4F45-9E77-43AB25FC03C5}">
    <text>Mittausjakson voi määritellä vapaasti</text>
  </threadedComment>
  <threadedComment ref="B20" dT="2024-10-04T15:48:21.56" personId="{5BE28899-69AE-4D09-8148-385D25D285E4}" id="{AD799504-201E-4842-88EF-35BD94C8D8E5}">
    <text xml:space="preserve">Mittausjakson voi määritellä vapaasti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32"/>
  <sheetViews>
    <sheetView tabSelected="1" zoomScale="90" zoomScaleNormal="90" workbookViewId="0">
      <selection activeCell="O25" sqref="O25"/>
    </sheetView>
  </sheetViews>
  <sheetFormatPr defaultRowHeight="15" x14ac:dyDescent="0.25"/>
  <cols>
    <col min="3" max="13" width="12.7109375" customWidth="1"/>
    <col min="15" max="18" width="12.7109375" customWidth="1"/>
  </cols>
  <sheetData>
    <row r="3" spans="2:18" ht="21" x14ac:dyDescent="0.35">
      <c r="B3" s="44" t="s">
        <v>30</v>
      </c>
      <c r="C3" s="45"/>
      <c r="D3" s="45"/>
      <c r="E3" s="45"/>
      <c r="F3" s="45"/>
      <c r="G3" s="45"/>
      <c r="H3" s="46"/>
    </row>
    <row r="4" spans="2:18" ht="15.75" thickBot="1" x14ac:dyDescent="0.3"/>
    <row r="5" spans="2:18" ht="15.75" customHeight="1" thickBot="1" x14ac:dyDescent="0.3">
      <c r="O5" s="50" t="s">
        <v>20</v>
      </c>
      <c r="P5" s="51"/>
      <c r="Q5" s="51"/>
      <c r="R5" s="52"/>
    </row>
    <row r="6" spans="2:18" ht="15.75" customHeight="1" thickBot="1" x14ac:dyDescent="0.3">
      <c r="B6" s="47" t="s">
        <v>27</v>
      </c>
      <c r="C6" s="48"/>
      <c r="D6" s="49"/>
      <c r="O6" s="53"/>
      <c r="P6" s="54"/>
      <c r="Q6" s="54"/>
      <c r="R6" s="55"/>
    </row>
    <row r="7" spans="2:18" ht="75.75" thickBot="1" x14ac:dyDescent="0.3">
      <c r="B7" s="38" t="s">
        <v>0</v>
      </c>
      <c r="C7" s="2" t="s">
        <v>13</v>
      </c>
      <c r="D7" s="3" t="s">
        <v>1</v>
      </c>
      <c r="E7" s="3" t="s">
        <v>14</v>
      </c>
      <c r="F7" s="3" t="s">
        <v>1</v>
      </c>
      <c r="G7" s="3" t="s">
        <v>15</v>
      </c>
      <c r="H7" s="3" t="s">
        <v>1</v>
      </c>
      <c r="I7" s="3" t="s">
        <v>16</v>
      </c>
      <c r="J7" s="3" t="s">
        <v>9</v>
      </c>
      <c r="K7" s="5" t="s">
        <v>2</v>
      </c>
      <c r="L7" s="36" t="s">
        <v>19</v>
      </c>
      <c r="M7" s="37" t="s">
        <v>12</v>
      </c>
      <c r="O7" s="2" t="s">
        <v>21</v>
      </c>
      <c r="P7" s="4" t="s">
        <v>22</v>
      </c>
      <c r="Q7" s="2" t="s">
        <v>23</v>
      </c>
      <c r="R7" s="4" t="s">
        <v>24</v>
      </c>
    </row>
    <row r="8" spans="2:18" x14ac:dyDescent="0.25">
      <c r="B8" s="39" t="s">
        <v>3</v>
      </c>
      <c r="C8" s="6">
        <v>3.2</v>
      </c>
      <c r="D8" s="7" t="s">
        <v>17</v>
      </c>
      <c r="E8" s="7">
        <v>3.5</v>
      </c>
      <c r="F8" s="7" t="s">
        <v>18</v>
      </c>
      <c r="G8" s="7">
        <v>1.2</v>
      </c>
      <c r="H8" s="7" t="s">
        <v>17</v>
      </c>
      <c r="I8" s="7">
        <f>C8+E8+G8</f>
        <v>7.9</v>
      </c>
      <c r="J8" s="7">
        <v>35</v>
      </c>
      <c r="K8" s="8">
        <v>28</v>
      </c>
      <c r="L8" s="18">
        <f>(I8/J8)*1000</f>
        <v>225.71428571428572</v>
      </c>
      <c r="M8" s="19">
        <f>(I8/K8)*1000</f>
        <v>282.14285714285717</v>
      </c>
      <c r="O8" s="30">
        <f t="shared" ref="O8:O13" si="0">L8-L22</f>
        <v>49.523809523809547</v>
      </c>
      <c r="P8" s="31">
        <f t="shared" ref="P8:P13" si="1">O8/L22</f>
        <v>0.28108108108108121</v>
      </c>
      <c r="Q8" s="30">
        <f t="shared" ref="Q8:Q13" si="2">M8-M22</f>
        <v>76.587301587301624</v>
      </c>
      <c r="R8" s="31">
        <f t="shared" ref="R8:R13" si="3">Q8/M22</f>
        <v>0.37258687258687279</v>
      </c>
    </row>
    <row r="9" spans="2:18" x14ac:dyDescent="0.25">
      <c r="B9" s="40" t="s">
        <v>4</v>
      </c>
      <c r="C9" s="9">
        <v>0.8</v>
      </c>
      <c r="D9" s="1" t="s">
        <v>17</v>
      </c>
      <c r="E9" s="1">
        <v>0.4</v>
      </c>
      <c r="F9" s="1" t="s">
        <v>18</v>
      </c>
      <c r="G9" s="1">
        <v>0.2</v>
      </c>
      <c r="H9" s="1" t="s">
        <v>17</v>
      </c>
      <c r="I9" s="1">
        <f t="shared" ref="I9:I13" si="4">C9+E9+G9</f>
        <v>1.4000000000000001</v>
      </c>
      <c r="J9" s="7">
        <v>35</v>
      </c>
      <c r="K9" s="10">
        <v>28</v>
      </c>
      <c r="L9" s="20">
        <f t="shared" ref="L9:L13" si="5">(I9/J9)*1000</f>
        <v>40</v>
      </c>
      <c r="M9" s="21">
        <f t="shared" ref="M9:M13" si="6">(I9/K9)*1000</f>
        <v>50</v>
      </c>
      <c r="O9" s="32">
        <f t="shared" si="0"/>
        <v>13.80952380952381</v>
      </c>
      <c r="P9" s="33">
        <f t="shared" si="1"/>
        <v>0.52727272727272734</v>
      </c>
      <c r="Q9" s="32">
        <f t="shared" si="2"/>
        <v>19.444444444444443</v>
      </c>
      <c r="R9" s="33">
        <f t="shared" si="3"/>
        <v>0.63636363636363624</v>
      </c>
    </row>
    <row r="10" spans="2:18" x14ac:dyDescent="0.25">
      <c r="B10" s="40" t="s">
        <v>5</v>
      </c>
      <c r="C10" s="9">
        <v>2.8</v>
      </c>
      <c r="D10" s="1" t="s">
        <v>17</v>
      </c>
      <c r="E10" s="1">
        <v>3.4</v>
      </c>
      <c r="F10" s="1" t="s">
        <v>18</v>
      </c>
      <c r="G10" s="1">
        <v>1.5</v>
      </c>
      <c r="H10" s="1" t="s">
        <v>17</v>
      </c>
      <c r="I10" s="1">
        <f t="shared" si="4"/>
        <v>7.6999999999999993</v>
      </c>
      <c r="J10" s="7">
        <v>35</v>
      </c>
      <c r="K10" s="10">
        <v>28</v>
      </c>
      <c r="L10" s="20">
        <f t="shared" si="5"/>
        <v>219.99999999999997</v>
      </c>
      <c r="M10" s="21">
        <f t="shared" si="6"/>
        <v>274.99999999999994</v>
      </c>
      <c r="O10" s="34">
        <f t="shared" si="0"/>
        <v>-22.857142857142861</v>
      </c>
      <c r="P10" s="35">
        <f t="shared" si="1"/>
        <v>-9.4117647058823556E-2</v>
      </c>
      <c r="Q10" s="34">
        <f t="shared" si="2"/>
        <v>-8.3333333333333712</v>
      </c>
      <c r="R10" s="35">
        <f t="shared" si="3"/>
        <v>-2.9411764705882488E-2</v>
      </c>
    </row>
    <row r="11" spans="2:18" x14ac:dyDescent="0.25">
      <c r="B11" s="40" t="s">
        <v>6</v>
      </c>
      <c r="C11" s="9">
        <v>0.4</v>
      </c>
      <c r="D11" s="1" t="s">
        <v>17</v>
      </c>
      <c r="E11" s="1">
        <v>0.2</v>
      </c>
      <c r="F11" s="1" t="s">
        <v>18</v>
      </c>
      <c r="G11" s="1">
        <v>0.5</v>
      </c>
      <c r="H11" s="1" t="s">
        <v>17</v>
      </c>
      <c r="I11" s="1">
        <f t="shared" si="4"/>
        <v>1.1000000000000001</v>
      </c>
      <c r="J11" s="7">
        <v>35</v>
      </c>
      <c r="K11" s="10">
        <v>28</v>
      </c>
      <c r="L11" s="20">
        <f t="shared" si="5"/>
        <v>31.428571428571431</v>
      </c>
      <c r="M11" s="21">
        <f t="shared" si="6"/>
        <v>39.285714285714292</v>
      </c>
      <c r="O11" s="34">
        <f t="shared" si="0"/>
        <v>-9.047619047619051</v>
      </c>
      <c r="P11" s="35">
        <f t="shared" si="1"/>
        <v>-0.22352941176470595</v>
      </c>
      <c r="Q11" s="34">
        <f t="shared" si="2"/>
        <v>-7.9365079365079296</v>
      </c>
      <c r="R11" s="35">
        <f t="shared" si="3"/>
        <v>-0.16806722689075615</v>
      </c>
    </row>
    <row r="12" spans="2:18" x14ac:dyDescent="0.25">
      <c r="B12" s="40" t="s">
        <v>7</v>
      </c>
      <c r="C12" s="9">
        <v>1</v>
      </c>
      <c r="D12" s="1" t="s">
        <v>17</v>
      </c>
      <c r="E12" s="1">
        <v>0.3</v>
      </c>
      <c r="F12" s="1" t="s">
        <v>18</v>
      </c>
      <c r="G12" s="1">
        <v>0.1</v>
      </c>
      <c r="H12" s="1" t="s">
        <v>17</v>
      </c>
      <c r="I12" s="1">
        <f t="shared" si="4"/>
        <v>1.4000000000000001</v>
      </c>
      <c r="J12" s="7">
        <v>35</v>
      </c>
      <c r="K12" s="10">
        <v>28</v>
      </c>
      <c r="L12" s="20">
        <f t="shared" si="5"/>
        <v>40</v>
      </c>
      <c r="M12" s="21">
        <f t="shared" si="6"/>
        <v>50</v>
      </c>
      <c r="O12" s="34">
        <f t="shared" si="0"/>
        <v>-24.285714285714292</v>
      </c>
      <c r="P12" s="35">
        <f t="shared" si="1"/>
        <v>-0.37777777777777782</v>
      </c>
      <c r="Q12" s="34">
        <f t="shared" si="2"/>
        <v>-25.000000000000014</v>
      </c>
      <c r="R12" s="35">
        <f t="shared" si="3"/>
        <v>-0.33333333333333348</v>
      </c>
    </row>
    <row r="13" spans="2:18" x14ac:dyDescent="0.25">
      <c r="B13" s="40" t="s">
        <v>8</v>
      </c>
      <c r="C13" s="9">
        <v>0.2</v>
      </c>
      <c r="D13" s="1" t="s">
        <v>17</v>
      </c>
      <c r="E13" s="1">
        <v>0.1</v>
      </c>
      <c r="F13" s="1" t="s">
        <v>18</v>
      </c>
      <c r="G13" s="1">
        <v>0.2</v>
      </c>
      <c r="H13" s="1" t="s">
        <v>17</v>
      </c>
      <c r="I13" s="1">
        <f t="shared" si="4"/>
        <v>0.5</v>
      </c>
      <c r="J13" s="7">
        <v>35</v>
      </c>
      <c r="K13" s="10">
        <v>28</v>
      </c>
      <c r="L13" s="20">
        <f t="shared" si="5"/>
        <v>14.285714285714285</v>
      </c>
      <c r="M13" s="21">
        <f t="shared" si="6"/>
        <v>17.857142857142858</v>
      </c>
      <c r="O13" s="34">
        <f t="shared" si="0"/>
        <v>-11.904761904761902</v>
      </c>
      <c r="P13" s="35">
        <f t="shared" si="1"/>
        <v>-0.45454545454545447</v>
      </c>
      <c r="Q13" s="34">
        <f t="shared" si="2"/>
        <v>-12.698412698412692</v>
      </c>
      <c r="R13" s="35">
        <f t="shared" si="3"/>
        <v>-0.41558441558441545</v>
      </c>
    </row>
    <row r="14" spans="2:18" x14ac:dyDescent="0.25">
      <c r="B14" s="40" t="s">
        <v>10</v>
      </c>
      <c r="C14" s="9"/>
      <c r="D14" s="1"/>
      <c r="E14" s="1"/>
      <c r="F14" s="1"/>
      <c r="G14" s="1"/>
      <c r="H14" s="1"/>
      <c r="I14" s="1"/>
      <c r="J14" s="1"/>
      <c r="K14" s="10"/>
      <c r="L14" s="20"/>
      <c r="M14" s="21"/>
      <c r="O14" s="14"/>
      <c r="P14" s="15"/>
      <c r="Q14" s="14"/>
      <c r="R14" s="15"/>
    </row>
    <row r="15" spans="2:18" x14ac:dyDescent="0.25">
      <c r="B15" s="40" t="s">
        <v>10</v>
      </c>
      <c r="C15" s="9"/>
      <c r="D15" s="1"/>
      <c r="E15" s="1"/>
      <c r="F15" s="1"/>
      <c r="G15" s="1"/>
      <c r="H15" s="1"/>
      <c r="I15" s="1"/>
      <c r="J15" s="1"/>
      <c r="K15" s="10"/>
      <c r="L15" s="20"/>
      <c r="M15" s="21"/>
      <c r="O15" s="14"/>
      <c r="P15" s="15"/>
      <c r="Q15" s="14"/>
      <c r="R15" s="15"/>
    </row>
    <row r="16" spans="2:18" ht="15.75" thickBot="1" x14ac:dyDescent="0.3">
      <c r="B16" s="41" t="s">
        <v>10</v>
      </c>
      <c r="C16" s="11"/>
      <c r="D16" s="12"/>
      <c r="E16" s="12"/>
      <c r="F16" s="12"/>
      <c r="G16" s="12"/>
      <c r="H16" s="12"/>
      <c r="I16" s="12"/>
      <c r="J16" s="12"/>
      <c r="K16" s="13"/>
      <c r="L16" s="22"/>
      <c r="M16" s="23"/>
      <c r="O16" s="16"/>
      <c r="P16" s="17"/>
      <c r="Q16" s="16"/>
      <c r="R16" s="17"/>
    </row>
    <row r="17" spans="2:18" x14ac:dyDescent="0.25">
      <c r="O17" s="24" t="s">
        <v>25</v>
      </c>
      <c r="P17" s="25"/>
      <c r="Q17" s="25"/>
      <c r="R17" s="28"/>
    </row>
    <row r="18" spans="2:18" ht="15.75" thickBot="1" x14ac:dyDescent="0.3">
      <c r="O18" s="26" t="s">
        <v>26</v>
      </c>
      <c r="P18" s="27"/>
      <c r="Q18" s="27"/>
      <c r="R18" s="29"/>
    </row>
    <row r="19" spans="2:18" ht="15.75" thickBot="1" x14ac:dyDescent="0.3"/>
    <row r="20" spans="2:18" ht="15.75" thickBot="1" x14ac:dyDescent="0.3">
      <c r="B20" s="47" t="s">
        <v>28</v>
      </c>
      <c r="C20" s="48"/>
      <c r="D20" s="49"/>
    </row>
    <row r="21" spans="2:18" ht="60.75" thickBot="1" x14ac:dyDescent="0.3">
      <c r="B21" s="38" t="s">
        <v>0</v>
      </c>
      <c r="C21" s="2" t="s">
        <v>13</v>
      </c>
      <c r="D21" s="3" t="s">
        <v>1</v>
      </c>
      <c r="E21" s="3" t="s">
        <v>14</v>
      </c>
      <c r="F21" s="3" t="s">
        <v>1</v>
      </c>
      <c r="G21" s="3" t="s">
        <v>15</v>
      </c>
      <c r="H21" s="3" t="s">
        <v>1</v>
      </c>
      <c r="I21" s="3" t="s">
        <v>16</v>
      </c>
      <c r="J21" s="3" t="s">
        <v>9</v>
      </c>
      <c r="K21" s="5" t="s">
        <v>2</v>
      </c>
      <c r="L21" s="36" t="s">
        <v>11</v>
      </c>
      <c r="M21" s="37" t="s">
        <v>12</v>
      </c>
    </row>
    <row r="22" spans="2:18" x14ac:dyDescent="0.25">
      <c r="B22" s="39" t="s">
        <v>3</v>
      </c>
      <c r="C22" s="6">
        <v>2.6</v>
      </c>
      <c r="D22" s="7" t="s">
        <v>17</v>
      </c>
      <c r="E22" s="7">
        <v>4</v>
      </c>
      <c r="F22" s="7" t="s">
        <v>18</v>
      </c>
      <c r="G22" s="7">
        <v>0.8</v>
      </c>
      <c r="H22" s="7" t="s">
        <v>17</v>
      </c>
      <c r="I22" s="7">
        <f>C22+E22+G22</f>
        <v>7.3999999999999995</v>
      </c>
      <c r="J22" s="7">
        <v>42</v>
      </c>
      <c r="K22" s="8">
        <v>36</v>
      </c>
      <c r="L22" s="18">
        <f>(I22/J22)*1000</f>
        <v>176.19047619047618</v>
      </c>
      <c r="M22" s="19">
        <f>(I22/K22)*1000</f>
        <v>205.55555555555554</v>
      </c>
    </row>
    <row r="23" spans="2:18" x14ac:dyDescent="0.25">
      <c r="B23" s="40" t="s">
        <v>4</v>
      </c>
      <c r="C23" s="9">
        <v>0.7</v>
      </c>
      <c r="D23" s="1" t="s">
        <v>17</v>
      </c>
      <c r="E23" s="1">
        <v>0.3</v>
      </c>
      <c r="F23" s="1" t="s">
        <v>18</v>
      </c>
      <c r="G23" s="1">
        <v>0.1</v>
      </c>
      <c r="H23" s="1" t="s">
        <v>17</v>
      </c>
      <c r="I23" s="1">
        <f t="shared" ref="I23:I27" si="7">C23+E23+G23</f>
        <v>1.1000000000000001</v>
      </c>
      <c r="J23" s="7">
        <v>42</v>
      </c>
      <c r="K23" s="10">
        <v>36</v>
      </c>
      <c r="L23" s="20">
        <f t="shared" ref="L23:L27" si="8">(I23/J23)*1000</f>
        <v>26.19047619047619</v>
      </c>
      <c r="M23" s="21">
        <f t="shared" ref="M23:M27" si="9">(I23/K23)*1000</f>
        <v>30.555555555555557</v>
      </c>
    </row>
    <row r="24" spans="2:18" x14ac:dyDescent="0.25">
      <c r="B24" s="40" t="s">
        <v>5</v>
      </c>
      <c r="C24" s="9">
        <v>2.5</v>
      </c>
      <c r="D24" s="1" t="s">
        <v>17</v>
      </c>
      <c r="E24" s="1">
        <v>5.5</v>
      </c>
      <c r="F24" s="1" t="s">
        <v>18</v>
      </c>
      <c r="G24" s="1">
        <v>2.2000000000000002</v>
      </c>
      <c r="H24" s="1" t="s">
        <v>17</v>
      </c>
      <c r="I24" s="1">
        <f t="shared" si="7"/>
        <v>10.199999999999999</v>
      </c>
      <c r="J24" s="7">
        <v>42</v>
      </c>
      <c r="K24" s="10">
        <v>36</v>
      </c>
      <c r="L24" s="20">
        <f t="shared" si="8"/>
        <v>242.85714285714283</v>
      </c>
      <c r="M24" s="21">
        <f t="shared" si="9"/>
        <v>283.33333333333331</v>
      </c>
    </row>
    <row r="25" spans="2:18" x14ac:dyDescent="0.25">
      <c r="B25" s="40" t="s">
        <v>6</v>
      </c>
      <c r="C25" s="9">
        <v>0.8</v>
      </c>
      <c r="D25" s="1" t="s">
        <v>17</v>
      </c>
      <c r="E25" s="1">
        <v>0.6</v>
      </c>
      <c r="F25" s="1" t="s">
        <v>18</v>
      </c>
      <c r="G25" s="1">
        <v>0.3</v>
      </c>
      <c r="H25" s="1" t="s">
        <v>17</v>
      </c>
      <c r="I25" s="1">
        <f t="shared" si="7"/>
        <v>1.7</v>
      </c>
      <c r="J25" s="7">
        <v>42</v>
      </c>
      <c r="K25" s="10">
        <v>36</v>
      </c>
      <c r="L25" s="20">
        <f t="shared" si="8"/>
        <v>40.476190476190482</v>
      </c>
      <c r="M25" s="21">
        <f t="shared" si="9"/>
        <v>47.222222222222221</v>
      </c>
    </row>
    <row r="26" spans="2:18" x14ac:dyDescent="0.25">
      <c r="B26" s="40" t="s">
        <v>7</v>
      </c>
      <c r="C26" s="9">
        <v>1.2</v>
      </c>
      <c r="D26" s="1" t="s">
        <v>17</v>
      </c>
      <c r="E26" s="1">
        <v>1</v>
      </c>
      <c r="F26" s="1" t="s">
        <v>18</v>
      </c>
      <c r="G26" s="1">
        <v>0.5</v>
      </c>
      <c r="H26" s="1" t="s">
        <v>17</v>
      </c>
      <c r="I26" s="1">
        <f t="shared" si="7"/>
        <v>2.7</v>
      </c>
      <c r="J26" s="7">
        <v>42</v>
      </c>
      <c r="K26" s="10">
        <v>36</v>
      </c>
      <c r="L26" s="20">
        <f t="shared" si="8"/>
        <v>64.285714285714292</v>
      </c>
      <c r="M26" s="21">
        <f t="shared" si="9"/>
        <v>75.000000000000014</v>
      </c>
    </row>
    <row r="27" spans="2:18" x14ac:dyDescent="0.25">
      <c r="B27" s="40" t="s">
        <v>8</v>
      </c>
      <c r="C27" s="9">
        <v>0.6</v>
      </c>
      <c r="D27" s="1" t="s">
        <v>17</v>
      </c>
      <c r="E27" s="1">
        <v>0.3</v>
      </c>
      <c r="F27" s="1" t="s">
        <v>18</v>
      </c>
      <c r="G27" s="1">
        <v>0.2</v>
      </c>
      <c r="H27" s="1" t="s">
        <v>17</v>
      </c>
      <c r="I27" s="1">
        <f t="shared" si="7"/>
        <v>1.0999999999999999</v>
      </c>
      <c r="J27" s="7">
        <v>42</v>
      </c>
      <c r="K27" s="10">
        <v>36</v>
      </c>
      <c r="L27" s="20">
        <f t="shared" si="8"/>
        <v>26.190476190476186</v>
      </c>
      <c r="M27" s="21">
        <f t="shared" si="9"/>
        <v>30.55555555555555</v>
      </c>
    </row>
    <row r="28" spans="2:18" x14ac:dyDescent="0.25">
      <c r="B28" s="40" t="s">
        <v>10</v>
      </c>
      <c r="C28" s="9"/>
      <c r="D28" s="1"/>
      <c r="E28" s="1"/>
      <c r="F28" s="1"/>
      <c r="G28" s="1"/>
      <c r="H28" s="1"/>
      <c r="I28" s="1"/>
      <c r="J28" s="1"/>
      <c r="K28" s="10"/>
      <c r="L28" s="20"/>
      <c r="M28" s="21"/>
    </row>
    <row r="29" spans="2:18" x14ac:dyDescent="0.25">
      <c r="B29" s="40" t="s">
        <v>10</v>
      </c>
      <c r="C29" s="9"/>
      <c r="D29" s="1"/>
      <c r="E29" s="1"/>
      <c r="F29" s="1"/>
      <c r="G29" s="1"/>
      <c r="H29" s="1"/>
      <c r="I29" s="1"/>
      <c r="J29" s="1"/>
      <c r="K29" s="10"/>
      <c r="L29" s="20"/>
      <c r="M29" s="21"/>
    </row>
    <row r="30" spans="2:18" ht="15.75" thickBot="1" x14ac:dyDescent="0.3">
      <c r="B30" s="41" t="s">
        <v>10</v>
      </c>
      <c r="C30" s="11"/>
      <c r="D30" s="12"/>
      <c r="E30" s="12"/>
      <c r="F30" s="12"/>
      <c r="G30" s="12"/>
      <c r="H30" s="12"/>
      <c r="I30" s="12"/>
      <c r="J30" s="12"/>
      <c r="K30" s="13"/>
      <c r="L30" s="22"/>
      <c r="M30" s="23"/>
    </row>
    <row r="32" spans="2:18" x14ac:dyDescent="0.25">
      <c r="B32" s="42" t="s">
        <v>29</v>
      </c>
      <c r="C32" s="43"/>
      <c r="D32" s="43"/>
      <c r="E32" s="43"/>
    </row>
  </sheetData>
  <mergeCells count="3">
    <mergeCell ref="B6:D6"/>
    <mergeCell ref="B20:D20"/>
    <mergeCell ref="O5:R6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1E24D47354944AAE8FFA21A3758C7" ma:contentTypeVersion="13" ma:contentTypeDescription="Create a new document." ma:contentTypeScope="" ma:versionID="81f93012cd2176a252c6cddd964399b3">
  <xsd:schema xmlns:xsd="http://www.w3.org/2001/XMLSchema" xmlns:xs="http://www.w3.org/2001/XMLSchema" xmlns:p="http://schemas.microsoft.com/office/2006/metadata/properties" xmlns:ns2="0e752871-ce6a-448c-b0e0-7d1216b2df7c" xmlns:ns3="f214e362-6cff-4ce4-b40c-481a9fc0928b" targetNamespace="http://schemas.microsoft.com/office/2006/metadata/properties" ma:root="true" ma:fieldsID="0857a2048860a38eb173320859303296" ns2:_="" ns3:_="">
    <xsd:import namespace="0e752871-ce6a-448c-b0e0-7d1216b2df7c"/>
    <xsd:import namespace="f214e362-6cff-4ce4-b40c-481a9fc09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2871-ce6a-448c-b0e0-7d1216b2d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0b0feaa-b305-4bdb-9b9d-325686b77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4e362-6cff-4ce4-b40c-481a9fc092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4317b5-2d87-497d-a05f-89e78ff3bef6}" ma:internalName="TaxCatchAll" ma:showField="CatchAllData" ma:web="f214e362-6cff-4ce4-b40c-481a9fc09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752871-ce6a-448c-b0e0-7d1216b2df7c">
      <Terms xmlns="http://schemas.microsoft.com/office/infopath/2007/PartnerControls"/>
    </lcf76f155ced4ddcb4097134ff3c332f>
    <TaxCatchAll xmlns="f214e362-6cff-4ce4-b40c-481a9fc0928b" xsi:nil="true"/>
  </documentManagement>
</p:properties>
</file>

<file path=customXml/itemProps1.xml><?xml version="1.0" encoding="utf-8"?>
<ds:datastoreItem xmlns:ds="http://schemas.openxmlformats.org/officeDocument/2006/customXml" ds:itemID="{716AE86B-07D0-43FA-8C28-28F841B8FA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4BB98-CC30-4DF7-B8A6-323ADC8EA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752871-ce6a-448c-b0e0-7d1216b2df7c"/>
    <ds:schemaRef ds:uri="f214e362-6cff-4ce4-b40c-481a9fc092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C6DBD8-F8A2-4002-8002-F86B0D88EE17}">
  <ds:schemaRefs>
    <ds:schemaRef ds:uri="http://schemas.microsoft.com/office/2006/metadata/properties"/>
    <ds:schemaRef ds:uri="http://schemas.microsoft.com/office/infopath/2007/PartnerControls"/>
    <ds:schemaRef ds:uri="0e752871-ce6a-448c-b0e0-7d1216b2df7c"/>
    <ds:schemaRef ds:uri="f214e362-6cff-4ce4-b40c-481a9fc092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Jätemäärät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Puhakka-Tarvainen</dc:creator>
  <cp:lastModifiedBy>Helena Puhakka-Tarvainen</cp:lastModifiedBy>
  <dcterms:created xsi:type="dcterms:W3CDTF">2015-06-05T18:19:34Z</dcterms:created>
  <dcterms:modified xsi:type="dcterms:W3CDTF">2024-10-29T11:04:29Z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0x010100C8E1E24D47354944AAE8FFA21A3758C7</vt:lpwstr>
  </property>
  <property fmtid="{D5CDD505-2E9C-101B-9397-08002B2CF9AE}" pid="3" name="MediaServiceImageTags">
    <vt:lpwstr/>
  </property>
</Properties>
</file>